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1595" windowHeight="7935" activeTab="1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<sst xmlns="http://schemas.openxmlformats.org/spreadsheetml/2006/main" count="8" uniqueCount="8">
  <si>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Bremsweg</t>
  </si>
  <si>
    <t>Geschw.</t>
  </si>
  <si>
    <t>Anfangsgeschw.</t>
  </si>
  <si>
    <t>Gleitreibungszahl</t>
  </si>
  <si>
    <t>Bremsweg:</t>
  </si>
  <si>
    <t>Meter</t>
  </si>
  <si>
    <t>km/h</t>
  </si>
  <si>
    <t>Geschwindigkeit nach halbem Bremsweg: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</si>
</sst>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_m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Geschwindigkeit - Bremsweg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Tabelle1!$A$3:$A$27</c:f>
              <c:numCach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Tabelle1!$B$3:$B$27</c:f>
              <c:numCache>
                <c:ptCount val="25"/>
                <c:pt idx="0">
                  <c:v>100</c:v>
                </c:pt>
                <c:pt idx="1">
                  <c:v>97.0401978563523</c:v>
                </c:pt>
                <c:pt idx="2">
                  <c:v>93.98723317557551</c:v>
                </c:pt>
                <c:pt idx="3">
                  <c:v>90.83171252376562</c:v>
                </c:pt>
                <c:pt idx="4">
                  <c:v>87.56254907207762</c:v>
                </c:pt>
                <c:pt idx="5">
                  <c:v>84.16650165000326</c:v>
                </c:pt>
                <c:pt idx="6">
                  <c:v>80.62753871972033</c:v>
                </c:pt>
                <c:pt idx="7">
                  <c:v>76.92593840831583</c:v>
                </c:pt>
                <c:pt idx="8">
                  <c:v>73.03697693634369</c:v>
                </c:pt>
                <c:pt idx="9">
                  <c:v>68.92894892568725</c:v>
                </c:pt>
                <c:pt idx="10">
                  <c:v>64.5600495662759</c:v>
                </c:pt>
                <c:pt idx="11">
                  <c:v>59.87319934661919</c:v>
                </c:pt>
                <c:pt idx="12">
                  <c:v>54.78685973844458</c:v>
                </c:pt>
                <c:pt idx="13">
                  <c:v>49.17723050355724</c:v>
                </c:pt>
                <c:pt idx="14">
                  <c:v>42.83923435356893</c:v>
                </c:pt>
                <c:pt idx="15">
                  <c:v>35.38361202590827</c:v>
                </c:pt>
                <c:pt idx="16">
                  <c:v>25.86116780039139</c:v>
                </c:pt>
                <c:pt idx="17">
                  <c:v>9.252026804976321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6692541"/>
        <c:axId val="19305806"/>
      </c:scatterChart>
      <c:valAx>
        <c:axId val="36692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Bremsweg in 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05806"/>
        <c:crosses val="autoZero"/>
        <c:crossBetween val="midCat"/>
        <c:dispUnits/>
      </c:valAx>
      <c:valAx>
        <c:axId val="19305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Geschwindigkeit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92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Tabelle1!$A$3:$A$42</c:f>
              <c:numCache/>
            </c:numRef>
          </c:xVal>
          <c:yVal>
            <c:numRef>
              <c:f>Tabelle1!$B$3:$B$42</c:f>
              <c:numCache/>
            </c:numRef>
          </c:yVal>
          <c:smooth val="0"/>
        </c:ser>
        <c:axId val="20266415"/>
        <c:axId val="30966880"/>
      </c:scatterChart>
      <c:valAx>
        <c:axId val="2026641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Brmsweg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66880"/>
        <c:crosses val="autoZero"/>
        <c:crossBetween val="midCat"/>
        <c:dispUnits/>
      </c:valAx>
      <c:valAx>
        <c:axId val="3096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Geschw.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664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87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6</xdr:row>
      <xdr:rowOff>85725</xdr:rowOff>
    </xdr:from>
    <xdr:to>
      <xdr:col>9</xdr:col>
      <xdr:colOff>504825</xdr:colOff>
      <xdr:row>26</xdr:row>
      <xdr:rowOff>19050</xdr:rowOff>
    </xdr:to>
    <xdr:graphicFrame>
      <xdr:nvGraphicFramePr>
        <xdr:cNvPr id="1" name="Chart 6"/>
        <xdr:cNvGraphicFramePr/>
      </xdr:nvGraphicFramePr>
      <xdr:xfrm>
        <a:off x="1809750" y="1057275"/>
        <a:ext cx="50863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7</xdr:row>
      <xdr:rowOff>28575</xdr:rowOff>
    </xdr:from>
    <xdr:to>
      <xdr:col>5</xdr:col>
      <xdr:colOff>266700</xdr:colOff>
      <xdr:row>21</xdr:row>
      <xdr:rowOff>95250</xdr:rowOff>
    </xdr:to>
    <xdr:sp>
      <xdr:nvSpPr>
        <xdr:cNvPr id="2" name="Line 8"/>
        <xdr:cNvSpPr>
          <a:spLocks/>
        </xdr:cNvSpPr>
      </xdr:nvSpPr>
      <xdr:spPr>
        <a:xfrm flipV="1">
          <a:off x="3609975" y="1162050"/>
          <a:ext cx="0" cy="2333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42"/>
  <sheetViews>
    <sheetView tabSelected="1" workbookViewId="0" topLeftCell="A1">
      <selection activeCell="L14" sqref="L14"/>
    </sheetView>
  </sheetViews>
  <sheetFormatPr defaultColWidth="11.421875" defaultRowHeight="12.75"/>
  <cols>
    <col min="1" max="1" width="11.421875" style="6" customWidth="1"/>
    <col min="2" max="2" width="4.421875" style="3" customWidth="1"/>
  </cols>
  <sheetData>
    <row r="1" spans="4:6" ht="12.75">
      <c r="D1" t="s">
        <v>2</v>
      </c>
      <c r="F1" s="1">
        <v>119</v>
      </c>
    </row>
    <row r="2" spans="1:4" ht="12.75">
      <c r="A2" s="6" t="s">
        <v>0</v>
      </c>
      <c r="B2" s="5" t="s">
        <v>1</v>
      </c>
      <c r="D2" s="11">
        <f>F1/3.6</f>
        <v>33.05555555555556</v>
      </c>
    </row>
    <row r="3" spans="1:7" ht="12.75">
      <c r="A3" s="6">
        <v>0</v>
      </c>
      <c r="B3" s="3">
        <f>3.6*SQRT($D$2*$D$2-2*10*$F$3*A3)</f>
        <v>119.00000000000001</v>
      </c>
      <c r="D3" t="s">
        <v>3</v>
      </c>
      <c r="F3" s="1">
        <f>G3/100</f>
        <v>0.46</v>
      </c>
      <c r="G3" s="2">
        <v>46</v>
      </c>
    </row>
    <row r="4" spans="1:2" ht="12.75">
      <c r="A4" s="6">
        <v>5</v>
      </c>
      <c r="B4" s="3">
        <f aca="true" t="shared" si="0" ref="B4:B42">3.6*SQRT($D$2*$D$2-2*10*$F$3*A4)</f>
        <v>116.46819308291857</v>
      </c>
    </row>
    <row r="5" spans="1:2" ht="12.75">
      <c r="A5" s="6">
        <v>10</v>
      </c>
      <c r="B5" s="3">
        <f t="shared" si="0"/>
        <v>113.88011239896105</v>
      </c>
    </row>
    <row r="6" spans="1:13" ht="12.75">
      <c r="A6" s="6">
        <v>15</v>
      </c>
      <c r="B6" s="3">
        <f t="shared" si="0"/>
        <v>111.23182997685511</v>
      </c>
      <c r="E6" s="8" t="s">
        <v>4</v>
      </c>
      <c r="F6" s="8">
        <f>ROUND(D2*D2/(2*10*F3),0)</f>
        <v>119</v>
      </c>
      <c r="G6" s="8" t="s">
        <v>5</v>
      </c>
      <c r="I6" s="9" t="s">
        <v>7</v>
      </c>
      <c r="J6" s="9"/>
      <c r="K6" s="9"/>
      <c r="L6" s="10">
        <f>ROUND(3.6*SQRT($D$2*$D$2-2*10*$F$3*(F6/2)),0)</f>
        <v>84</v>
      </c>
      <c r="M6" t="s">
        <v>6</v>
      </c>
    </row>
    <row r="7" spans="1:2" ht="12.75">
      <c r="A7" s="6">
        <v>20</v>
      </c>
      <c r="B7" s="3">
        <f t="shared" si="0"/>
        <v>108.51893843933418</v>
      </c>
    </row>
    <row r="8" spans="1:2" ht="12.75">
      <c r="A8" s="6">
        <v>25</v>
      </c>
      <c r="B8" s="3">
        <f t="shared" si="0"/>
        <v>105.73646485484562</v>
      </c>
    </row>
    <row r="9" spans="1:2" ht="12.75">
      <c r="A9" s="6">
        <v>30</v>
      </c>
      <c r="B9" s="3">
        <f t="shared" si="0"/>
        <v>102.87876360065765</v>
      </c>
    </row>
    <row r="10" spans="1:2" ht="12.75">
      <c r="A10" s="6">
        <v>35</v>
      </c>
      <c r="B10" s="3">
        <f t="shared" si="0"/>
        <v>99.93938162706432</v>
      </c>
    </row>
    <row r="11" spans="1:2" ht="12.75">
      <c r="A11" s="6">
        <v>40</v>
      </c>
      <c r="B11" s="3">
        <f t="shared" si="0"/>
        <v>96.91088690131775</v>
      </c>
    </row>
    <row r="12" spans="1:2" ht="12.75">
      <c r="A12" s="6">
        <v>45</v>
      </c>
      <c r="B12" s="3">
        <f t="shared" si="0"/>
        <v>93.78464693114755</v>
      </c>
    </row>
    <row r="13" spans="1:2" ht="12.75">
      <c r="A13" s="7">
        <v>50</v>
      </c>
      <c r="B13" s="4">
        <f t="shared" si="0"/>
        <v>90.55053837498704</v>
      </c>
    </row>
    <row r="14" spans="1:2" ht="12.75">
      <c r="A14" s="6">
        <v>55</v>
      </c>
      <c r="B14" s="3">
        <f t="shared" si="0"/>
        <v>87.19655956515716</v>
      </c>
    </row>
    <row r="15" spans="1:2" ht="12.75">
      <c r="A15" s="6">
        <v>60</v>
      </c>
      <c r="B15" s="3">
        <f t="shared" si="0"/>
        <v>83.70830305292301</v>
      </c>
    </row>
    <row r="16" spans="1:2" ht="12.75">
      <c r="A16" s="6">
        <v>65</v>
      </c>
      <c r="B16" s="3">
        <f t="shared" si="0"/>
        <v>80.06822091191985</v>
      </c>
    </row>
    <row r="17" spans="1:2" ht="12.75">
      <c r="A17" s="6">
        <v>70</v>
      </c>
      <c r="B17" s="3">
        <f t="shared" si="0"/>
        <v>76.25457363332379</v>
      </c>
    </row>
    <row r="18" spans="1:2" ht="12.75">
      <c r="A18" s="6">
        <v>75</v>
      </c>
      <c r="B18" s="3">
        <f t="shared" si="0"/>
        <v>72.23987818372896</v>
      </c>
    </row>
    <row r="19" spans="1:2" ht="12.75">
      <c r="A19" s="6">
        <v>80</v>
      </c>
      <c r="B19" s="3">
        <f t="shared" si="0"/>
        <v>67.98852844414269</v>
      </c>
    </row>
    <row r="20" spans="1:2" ht="12.75">
      <c r="A20" s="6">
        <v>85</v>
      </c>
      <c r="B20" s="3">
        <f t="shared" si="0"/>
        <v>63.452974713562476</v>
      </c>
    </row>
    <row r="21" spans="1:2" ht="12.75">
      <c r="A21" s="6">
        <v>90</v>
      </c>
      <c r="B21" s="3">
        <f t="shared" si="0"/>
        <v>58.5672263300901</v>
      </c>
    </row>
    <row r="22" spans="1:2" ht="12.75">
      <c r="A22" s="6">
        <v>95</v>
      </c>
      <c r="B22" s="3">
        <f>3.6*SQRT($D$2*$D$2-2*10*$F$3*A22)</f>
        <v>53.234950925120614</v>
      </c>
    </row>
    <row r="23" spans="1:2" ht="12.75">
      <c r="A23" s="6">
        <v>100</v>
      </c>
      <c r="B23" s="3">
        <f t="shared" si="0"/>
        <v>47.30539081331006</v>
      </c>
    </row>
    <row r="24" spans="1:2" ht="12.75">
      <c r="A24" s="6">
        <v>105</v>
      </c>
      <c r="B24" s="3">
        <f t="shared" si="0"/>
        <v>40.51715685977978</v>
      </c>
    </row>
    <row r="25" spans="1:2" ht="12.75">
      <c r="A25" s="6">
        <v>110</v>
      </c>
      <c r="B25" s="3">
        <f t="shared" si="0"/>
        <v>32.33388315683719</v>
      </c>
    </row>
    <row r="26" spans="1:2" ht="12.75">
      <c r="A26" s="6">
        <v>115</v>
      </c>
      <c r="B26" s="3">
        <f t="shared" si="0"/>
        <v>21.197169622381157</v>
      </c>
    </row>
    <row r="27" spans="1:2" ht="12.75">
      <c r="A27" s="6">
        <v>120</v>
      </c>
      <c r="B27" s="3" t="e">
        <f t="shared" si="0"/>
        <v>#NUM!</v>
      </c>
    </row>
    <row r="28" spans="1:2" ht="12.75">
      <c r="A28" s="6">
        <v>125</v>
      </c>
      <c r="B28" s="3" t="e">
        <f t="shared" si="0"/>
        <v>#NUM!</v>
      </c>
    </row>
    <row r="29" spans="1:2" ht="12.75">
      <c r="A29" s="6">
        <v>130</v>
      </c>
      <c r="B29" s="3" t="e">
        <f t="shared" si="0"/>
        <v>#NUM!</v>
      </c>
    </row>
    <row r="30" spans="1:2" ht="12.75">
      <c r="A30" s="6">
        <v>135</v>
      </c>
      <c r="B30" s="3" t="e">
        <f t="shared" si="0"/>
        <v>#NUM!</v>
      </c>
    </row>
    <row r="31" spans="1:2" ht="12.75">
      <c r="A31" s="6">
        <v>140</v>
      </c>
      <c r="B31" s="3" t="e">
        <f t="shared" si="0"/>
        <v>#NUM!</v>
      </c>
    </row>
    <row r="32" spans="1:2" ht="12.75">
      <c r="A32" s="6">
        <v>145</v>
      </c>
      <c r="B32" s="3" t="e">
        <f t="shared" si="0"/>
        <v>#NUM!</v>
      </c>
    </row>
    <row r="33" spans="1:2" ht="12.75">
      <c r="A33" s="6">
        <v>150</v>
      </c>
      <c r="B33" s="3" t="e">
        <f t="shared" si="0"/>
        <v>#NUM!</v>
      </c>
    </row>
    <row r="34" spans="1:2" ht="12.75">
      <c r="A34" s="6">
        <v>155</v>
      </c>
      <c r="B34" s="3" t="e">
        <f t="shared" si="0"/>
        <v>#NUM!</v>
      </c>
    </row>
    <row r="35" spans="1:2" ht="12.75">
      <c r="A35" s="6">
        <v>160</v>
      </c>
      <c r="B35" s="3" t="e">
        <f t="shared" si="0"/>
        <v>#NUM!</v>
      </c>
    </row>
    <row r="36" spans="1:2" ht="12.75">
      <c r="A36" s="6">
        <v>165</v>
      </c>
      <c r="B36" s="3" t="e">
        <f t="shared" si="0"/>
        <v>#NUM!</v>
      </c>
    </row>
    <row r="37" spans="1:2" ht="12.75">
      <c r="A37" s="6">
        <v>170</v>
      </c>
      <c r="B37" s="3" t="e">
        <f t="shared" si="0"/>
        <v>#NUM!</v>
      </c>
    </row>
    <row r="38" spans="1:2" ht="12.75">
      <c r="A38" s="6">
        <v>175</v>
      </c>
      <c r="B38" s="3" t="e">
        <f t="shared" si="0"/>
        <v>#NUM!</v>
      </c>
    </row>
    <row r="39" spans="1:2" ht="12.75">
      <c r="A39" s="6">
        <v>180</v>
      </c>
      <c r="B39" s="3" t="e">
        <f t="shared" si="0"/>
        <v>#NUM!</v>
      </c>
    </row>
    <row r="40" spans="1:2" ht="12.75">
      <c r="A40" s="6">
        <v>185</v>
      </c>
      <c r="B40" s="3" t="e">
        <f t="shared" si="0"/>
        <v>#NUM!</v>
      </c>
    </row>
    <row r="41" spans="1:2" ht="12.75">
      <c r="A41" s="6">
        <v>190</v>
      </c>
      <c r="B41" s="3" t="e">
        <f t="shared" si="0"/>
        <v>#NUM!</v>
      </c>
    </row>
    <row r="42" spans="1:2" ht="12.75">
      <c r="A42" s="6">
        <v>195</v>
      </c>
      <c r="B42" s="3" t="e">
        <f t="shared" si="0"/>
        <v>#NUM!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dcterms:created xsi:type="dcterms:W3CDTF">2009-04-03T08:09:35Z</dcterms:created>
  <dcterms:modified xsi:type="dcterms:W3CDTF">2009-04-03T18:56:51Z</dcterms:modified>
  <cp:category/>
  <cp:version/>
  <cp:contentType/>
  <cp:contentStatus/>
</cp:coreProperties>
</file>